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40" windowWidth="9720" windowHeight="4200" activeTab="1"/>
  </bookViews>
  <sheets>
    <sheet name="пр 1" sheetId="1" r:id="rId1"/>
    <sheet name="пр 2" sheetId="2" r:id="rId2"/>
    <sheet name="пр 4" sheetId="3" r:id="rId3"/>
  </sheets>
  <externalReferences>
    <externalReference r:id="rId6"/>
  </externalReferences>
  <definedNames>
    <definedName name="_xlnm.Print_Titles" localSheetId="0">'пр 1'!$6:$7</definedName>
    <definedName name="_xlnm.Print_Titles" localSheetId="1">'пр 2'!$6:$8</definedName>
    <definedName name="_xlnm.Print_Area" localSheetId="1">'пр 2'!$A$2:$N$37</definedName>
    <definedName name="_xlnm.Print_Area" localSheetId="2">'пр 4'!$A$1:$I$11</definedName>
    <definedName name="стокиобъем11">#REF!</definedName>
    <definedName name="стокиобъем12">#REF!</definedName>
    <definedName name="стокитариф11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<sst xmlns="http://schemas.openxmlformats.org/spreadsheetml/2006/main" count="120" uniqueCount="97">
  <si>
    <t>Наименование показателей</t>
  </si>
  <si>
    <t>1.1.</t>
  </si>
  <si>
    <t>1.2.</t>
  </si>
  <si>
    <t>РЭК</t>
  </si>
  <si>
    <t>Величина расходов, не учтенных в тарифе</t>
  </si>
  <si>
    <t>тыс. руб.</t>
  </si>
  <si>
    <t>№ п/п</t>
  </si>
  <si>
    <t>Наименование показателя</t>
  </si>
  <si>
    <t>Единица измерения</t>
  </si>
  <si>
    <t>Организация</t>
  </si>
  <si>
    <t>Показатель (группы потребителей)</t>
  </si>
  <si>
    <t>Прочие потребители (тарифы указываются без НДС)</t>
  </si>
  <si>
    <t>руб./м3</t>
  </si>
  <si>
    <t>Население (тарифы указываются с учетом НДС)</t>
  </si>
  <si>
    <t>Примечание: тарифы установлены с учетом применения указанной организацией, осуществляющей регулируемую деятельность, упрощенной системы налогообложения.</t>
  </si>
  <si>
    <t>к  протоколу</t>
  </si>
  <si>
    <t>2014 г.</t>
  </si>
  <si>
    <t>2015 г.</t>
  </si>
  <si>
    <t>Количество обслуживаемого населения</t>
  </si>
  <si>
    <t>2014 год</t>
  </si>
  <si>
    <t>2016 год</t>
  </si>
  <si>
    <t>2015 год</t>
  </si>
  <si>
    <t>Расходы на оплату услуг, выполненных сторонними организациями</t>
  </si>
  <si>
    <t>Расходы на сырье и материалы</t>
  </si>
  <si>
    <t>к экспертному закл.</t>
  </si>
  <si>
    <t>Тарифы на услуги по утилизации (захоронению) твердых бытовых отходов</t>
  </si>
  <si>
    <t>01.01.2014 - 30.06.2014</t>
  </si>
  <si>
    <t>01.07.2014 - 31.12.2014</t>
  </si>
  <si>
    <t>01.01.2015 -30.06.2015</t>
  </si>
  <si>
    <t>01.07.2015 - 31.12.2015</t>
  </si>
  <si>
    <t>01.01.2016 -30.06.2016</t>
  </si>
  <si>
    <t>01.07.2016 - 31.12.2016</t>
  </si>
  <si>
    <t>1.</t>
  </si>
  <si>
    <t>2.</t>
  </si>
  <si>
    <t>Основные технико-экономические показатели</t>
  </si>
  <si>
    <t xml:space="preserve">Величина показателя </t>
  </si>
  <si>
    <t>2016 г.</t>
  </si>
  <si>
    <t>тыс. м3</t>
  </si>
  <si>
    <t>населению</t>
  </si>
  <si>
    <t>бюджетным потребителям</t>
  </si>
  <si>
    <t>1.3.</t>
  </si>
  <si>
    <t>прочим потребителям</t>
  </si>
  <si>
    <t>человек</t>
  </si>
  <si>
    <t>2.1.</t>
  </si>
  <si>
    <t>расходы на ГСМ</t>
  </si>
  <si>
    <t>общепроизводственные (цеховые) расходы, в т.ч.</t>
  </si>
  <si>
    <t>Мощность полигона по захоронению твердых бытовых отходов</t>
  </si>
  <si>
    <t>Мощность объектов по утилизации твердых бытовых отходов</t>
  </si>
  <si>
    <t>Приложение № 1
к экспертному заключению 
по делу № 58-13в</t>
  </si>
  <si>
    <t>Расходы, связанные с производством и реализацией товаров (услуг)</t>
  </si>
  <si>
    <t>в том числе:</t>
  </si>
  <si>
    <t>1.4.</t>
  </si>
  <si>
    <t>1.5.</t>
  </si>
  <si>
    <t>1.6.</t>
  </si>
  <si>
    <t>1.7.</t>
  </si>
  <si>
    <t>Расходы на ремонт основных средств</t>
  </si>
  <si>
    <t>Амортизация основных средств и нематериальных активов</t>
  </si>
  <si>
    <t>Арендная плата</t>
  </si>
  <si>
    <t>Прочие расходы, связанные с утилизацией (захоронением) отходов</t>
  </si>
  <si>
    <t xml:space="preserve">Внереализационные расходы </t>
  </si>
  <si>
    <t>Резервы по сомнительным долгам</t>
  </si>
  <si>
    <t>2.2.</t>
  </si>
  <si>
    <t>2.3.</t>
  </si>
  <si>
    <t>2.4.</t>
  </si>
  <si>
    <t xml:space="preserve">Капитальные вложения </t>
  </si>
  <si>
    <t>Выплата дивидендов и других доходов из прибыли после уплаты налогов</t>
  </si>
  <si>
    <t>взносы в уставные (складочные) капиталы организаций</t>
  </si>
  <si>
    <t>2.5.</t>
  </si>
  <si>
    <t xml:space="preserve">Уплата процентов и иные расходы по кредитам, привлеченным для осуществления капитальных вложений и пополнения оборотного капитала </t>
  </si>
  <si>
    <t>Прочие экономически обоснованные расходы, относимые на прибыль после налогообложения</t>
  </si>
  <si>
    <t>Формирование фондов развития, фондов потребления и иных фондов в соответствии с решениями собственника</t>
  </si>
  <si>
    <t>Налоги, в том числе</t>
  </si>
  <si>
    <t>Единый налог, уплачиваемый организацией, применяющей упрощенную систему налогообложения</t>
  </si>
  <si>
    <t>2.6.</t>
  </si>
  <si>
    <t>2.7.</t>
  </si>
  <si>
    <t>2.8.</t>
  </si>
  <si>
    <t>2.8.1.</t>
  </si>
  <si>
    <t>Всего 2014-2016</t>
  </si>
  <si>
    <t>Приложение № 2
к экспертному заключению 
по делу № 58-13в</t>
  </si>
  <si>
    <t>общества с ограниченной ответственностью «Агропромкомплект» (г. Бородино, ИНН 2448002332)</t>
  </si>
  <si>
    <t xml:space="preserve">Расходы, учтенные и неучтенные при расчете тарифов   </t>
  </si>
  <si>
    <t>1.7.1.</t>
  </si>
  <si>
    <t>1.7.2.</t>
  </si>
  <si>
    <t>1.7.2.1.</t>
  </si>
  <si>
    <t>1.7.3.</t>
  </si>
  <si>
    <t>расходы на оплату труда и отчисления на социальные нужды общепроизводственного персонала</t>
  </si>
  <si>
    <t>Расходы на оплату труда и отчисления на социальные нужды (основной персонал)</t>
  </si>
  <si>
    <t>расходы на оплату труда и отчисления на социальные нужды общехозяйственного персонала</t>
  </si>
  <si>
    <t>общехозяйственные (управленческие) расходы, в том числе:</t>
  </si>
  <si>
    <t>1.7.3.1.</t>
  </si>
  <si>
    <t>Итого расходов, связанных с производством и реализацией</t>
  </si>
  <si>
    <t>Итого внереализационных расходов</t>
  </si>
  <si>
    <t>Объем финансовых потребностей по реализации производственной программы  организации коммунального комплекса</t>
  </si>
  <si>
    <t>общества с ограниченной ответственностью «Агропромкомплект» 
(г. Бородино, ИНН 2448002332)</t>
  </si>
  <si>
    <t>Расчетный объем реализуемых товаров и услуг, в том числе по потребителям:</t>
  </si>
  <si>
    <t>Приложение № 3
к экспертному заключению 
по делу № 58-13в</t>
  </si>
  <si>
    <t>Тарифы на услуги по утилизации (захоронению) твердых бытовых отходов для потребителей 
общества с ограниченной ответственностью «Агропромкомплект» (г. Бородино, ИНН 2448002332)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</si>
</sst>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  <numFmt numFmtId="198" formatCode="#,##0.000"/>
    <numFmt numFmtId="199" formatCode="#,##0.0"/>
  </numFmts>
  <fonts count="45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8"/>
      <name val="Arial"/>
      <family val="2"/>
    </font>
    <font>
      <sz val="12"/>
      <color indexed="10"/>
      <name val="Times New Roman"/>
      <family val="1"/>
    </font>
    <font>
      <sz val="14"/>
      <color indexed="6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0" xfId="58" applyFont="1">
      <alignment/>
      <protection/>
    </xf>
    <xf numFmtId="0" fontId="5" fillId="0" borderId="0" xfId="58" applyFont="1" applyAlignment="1">
      <alignment horizontal="center"/>
      <protection/>
    </xf>
    <xf numFmtId="0" fontId="5" fillId="0" borderId="0" xfId="58" applyFont="1" applyAlignment="1">
      <alignment horizontal="right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0" fontId="7" fillId="0" borderId="0" xfId="58" applyFont="1" applyFill="1" applyAlignment="1">
      <alignment/>
      <protection/>
    </xf>
    <xf numFmtId="198" fontId="1" fillId="0" borderId="11" xfId="53" applyNumberFormat="1" applyFont="1" applyBorder="1" applyAlignment="1">
      <alignment horizontal="center" vertical="center"/>
      <protection/>
    </xf>
    <xf numFmtId="0" fontId="7" fillId="0" borderId="0" xfId="58" applyFont="1" applyFill="1" applyAlignment="1">
      <alignment horizontal="left" vertical="center" wrapText="1"/>
      <protection/>
    </xf>
    <xf numFmtId="2" fontId="1" fillId="0" borderId="10" xfId="0" applyNumberFormat="1" applyFont="1" applyBorder="1" applyAlignment="1">
      <alignment horizontal="center" vertical="center" wrapText="1"/>
    </xf>
    <xf numFmtId="4" fontId="1" fillId="0" borderId="11" xfId="53" applyNumberFormat="1" applyFont="1" applyBorder="1" applyAlignment="1">
      <alignment horizontal="center" vertical="center"/>
      <protection/>
    </xf>
    <xf numFmtId="4" fontId="1" fillId="0" borderId="10" xfId="53" applyNumberFormat="1" applyFont="1" applyBorder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7" applyFont="1" applyBorder="1" applyAlignment="1">
      <alignment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11" fillId="0" borderId="0" xfId="57" applyFont="1">
      <alignment/>
      <protection/>
    </xf>
    <xf numFmtId="0" fontId="7" fillId="0" borderId="0" xfId="57" applyFont="1" applyAlignment="1">
      <alignment horizontal="left" vertical="center"/>
      <protection/>
    </xf>
    <xf numFmtId="0" fontId="7" fillId="0" borderId="0" xfId="57" applyFont="1" applyAlignment="1">
      <alignment vertical="center"/>
      <protection/>
    </xf>
    <xf numFmtId="0" fontId="7" fillId="0" borderId="0" xfId="57" applyFont="1" applyAlignment="1">
      <alignment vertical="center" wrapText="1"/>
      <protection/>
    </xf>
    <xf numFmtId="0" fontId="11" fillId="0" borderId="0" xfId="57" applyFont="1" applyAlignment="1">
      <alignment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wrapText="1"/>
      <protection/>
    </xf>
    <xf numFmtId="2" fontId="1" fillId="0" borderId="10" xfId="57" applyNumberFormat="1" applyFont="1" applyFill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4" fontId="1" fillId="0" borderId="11" xfId="53" applyNumberFormat="1" applyFont="1" applyFill="1" applyBorder="1" applyAlignment="1">
      <alignment horizontal="center" vertical="center"/>
      <protection/>
    </xf>
    <xf numFmtId="0" fontId="1" fillId="0" borderId="11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5" fillId="0" borderId="11" xfId="58" applyFont="1" applyBorder="1" applyAlignment="1">
      <alignment horizontal="center"/>
      <protection/>
    </xf>
    <xf numFmtId="0" fontId="5" fillId="0" borderId="10" xfId="58" applyFont="1" applyBorder="1" applyAlignment="1">
      <alignment horizontal="left"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center" vertical="center" wrapText="1"/>
      <protection/>
    </xf>
    <xf numFmtId="0" fontId="4" fillId="0" borderId="0" xfId="58" applyFont="1" applyFill="1" applyAlignment="1">
      <alignment vertical="center" wrapText="1"/>
      <protection/>
    </xf>
    <xf numFmtId="2" fontId="5" fillId="0" borderId="11" xfId="58" applyNumberFormat="1" applyFont="1" applyBorder="1" applyAlignment="1">
      <alignment horizontal="center"/>
      <protection/>
    </xf>
    <xf numFmtId="2" fontId="5" fillId="0" borderId="11" xfId="58" applyNumberFormat="1" applyFont="1" applyBorder="1" applyAlignment="1">
      <alignment horizontal="center" vertical="center" wrapText="1"/>
      <protection/>
    </xf>
    <xf numFmtId="4" fontId="5" fillId="0" borderId="11" xfId="58" applyNumberFormat="1" applyFont="1" applyBorder="1" applyAlignment="1">
      <alignment horizontal="center"/>
      <protection/>
    </xf>
    <xf numFmtId="4" fontId="5" fillId="0" borderId="11" xfId="58" applyNumberFormat="1" applyFont="1" applyBorder="1" applyAlignment="1">
      <alignment horizontal="center" vertical="center" wrapText="1"/>
      <protection/>
    </xf>
    <xf numFmtId="4" fontId="1" fillId="0" borderId="11" xfId="53" applyNumberFormat="1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0" xfId="58" applyFont="1" applyBorder="1" applyAlignment="1">
      <alignment horizontal="center" vertical="center" wrapText="1"/>
      <protection/>
    </xf>
    <xf numFmtId="0" fontId="7" fillId="0" borderId="0" xfId="58" applyFont="1" applyAlignment="1">
      <alignment horizontal="center" vertical="center" wrapText="1"/>
      <protection/>
    </xf>
    <xf numFmtId="0" fontId="4" fillId="0" borderId="0" xfId="58" applyFont="1" applyFill="1" applyAlignment="1">
      <alignment horizontal="left" vertical="center" wrapText="1"/>
      <protection/>
    </xf>
    <xf numFmtId="0" fontId="7" fillId="0" borderId="0" xfId="58" applyFont="1" applyFill="1" applyAlignment="1">
      <alignment horizontal="left" vertical="center" wrapText="1"/>
      <protection/>
    </xf>
    <xf numFmtId="0" fontId="7" fillId="0" borderId="0" xfId="57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7" fillId="0" borderId="0" xfId="57" applyFont="1" applyAlignment="1">
      <alignment horizontal="center" vertical="center" wrapText="1"/>
      <protection/>
    </xf>
    <xf numFmtId="0" fontId="7" fillId="0" borderId="0" xfId="57" applyFont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4" xfId="57"/>
    <cellStyle name="Обычный_Экспертное заключение ООО Типтур Водоотведение (приложения 1-7)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15"/>
  <sheetViews>
    <sheetView workbookViewId="0" topLeftCell="A1">
      <selection activeCell="G10" sqref="G10"/>
    </sheetView>
  </sheetViews>
  <sheetFormatPr defaultColWidth="39.8515625" defaultRowHeight="12.75"/>
  <cols>
    <col min="1" max="1" width="6.140625" style="2" customWidth="1"/>
    <col min="2" max="2" width="29.421875" style="2" customWidth="1"/>
    <col min="3" max="3" width="12.8515625" style="2" customWidth="1"/>
    <col min="4" max="4" width="10.421875" style="2" customWidth="1"/>
    <col min="5" max="5" width="11.7109375" style="2" customWidth="1"/>
    <col min="6" max="6" width="12.7109375" style="2" customWidth="1"/>
    <col min="7" max="16384" width="39.8515625" style="2" customWidth="1"/>
  </cols>
  <sheetData>
    <row r="1" spans="1:6" ht="53.25" customHeight="1">
      <c r="A1" s="34"/>
      <c r="B1" s="34"/>
      <c r="C1" s="34"/>
      <c r="D1" s="51" t="s">
        <v>48</v>
      </c>
      <c r="E1" s="52"/>
      <c r="F1" s="52"/>
    </row>
    <row r="2" spans="1:6" ht="30" customHeight="1">
      <c r="A2" s="34"/>
      <c r="B2" s="34"/>
      <c r="C2" s="34"/>
      <c r="D2" s="34"/>
      <c r="E2" s="34"/>
      <c r="F2" s="35"/>
    </row>
    <row r="3" spans="1:7" ht="20.25" customHeight="1">
      <c r="A3" s="49" t="s">
        <v>34</v>
      </c>
      <c r="B3" s="49"/>
      <c r="C3" s="49"/>
      <c r="D3" s="49"/>
      <c r="E3" s="49"/>
      <c r="F3" s="49"/>
      <c r="G3" s="12" t="s">
        <v>15</v>
      </c>
    </row>
    <row r="4" spans="1:9" ht="38.25" customHeight="1">
      <c r="A4" s="50" t="s">
        <v>93</v>
      </c>
      <c r="B4" s="50"/>
      <c r="C4" s="50"/>
      <c r="D4" s="50"/>
      <c r="E4" s="50"/>
      <c r="F4" s="50"/>
      <c r="G4" s="1"/>
      <c r="H4" s="1"/>
      <c r="I4" s="1"/>
    </row>
    <row r="5" spans="1:6" ht="18.75">
      <c r="A5" s="34"/>
      <c r="B5" s="34"/>
      <c r="C5" s="34"/>
      <c r="D5" s="34"/>
      <c r="E5" s="34"/>
      <c r="F5" s="35"/>
    </row>
    <row r="6" spans="1:6" ht="36" customHeight="1">
      <c r="A6" s="53" t="s">
        <v>6</v>
      </c>
      <c r="B6" s="53" t="s">
        <v>7</v>
      </c>
      <c r="C6" s="53" t="s">
        <v>8</v>
      </c>
      <c r="D6" s="55" t="s">
        <v>35</v>
      </c>
      <c r="E6" s="56"/>
      <c r="F6" s="57"/>
    </row>
    <row r="7" spans="1:6" ht="15.75">
      <c r="A7" s="54"/>
      <c r="B7" s="54"/>
      <c r="C7" s="54"/>
      <c r="D7" s="32" t="s">
        <v>16</v>
      </c>
      <c r="E7" s="32" t="s">
        <v>17</v>
      </c>
      <c r="F7" s="32" t="s">
        <v>36</v>
      </c>
    </row>
    <row r="8" spans="1:6" ht="16.5" customHeight="1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</row>
    <row r="9" spans="1:6" ht="64.5" customHeight="1">
      <c r="A9" s="32">
        <v>1</v>
      </c>
      <c r="B9" s="33" t="s">
        <v>94</v>
      </c>
      <c r="C9" s="32" t="s">
        <v>37</v>
      </c>
      <c r="D9" s="16">
        <v>19.98</v>
      </c>
      <c r="E9" s="32">
        <v>19.98</v>
      </c>
      <c r="F9" s="32">
        <v>19.98</v>
      </c>
    </row>
    <row r="10" spans="1:6" ht="36" customHeight="1">
      <c r="A10" s="32" t="s">
        <v>1</v>
      </c>
      <c r="B10" s="33" t="s">
        <v>38</v>
      </c>
      <c r="C10" s="32" t="s">
        <v>37</v>
      </c>
      <c r="D10" s="16">
        <v>0</v>
      </c>
      <c r="E10" s="16">
        <v>0</v>
      </c>
      <c r="F10" s="16">
        <v>0</v>
      </c>
    </row>
    <row r="11" spans="1:6" ht="24" customHeight="1">
      <c r="A11" s="32" t="s">
        <v>2</v>
      </c>
      <c r="B11" s="33" t="s">
        <v>39</v>
      </c>
      <c r="C11" s="32" t="s">
        <v>37</v>
      </c>
      <c r="D11" s="16">
        <v>1.12</v>
      </c>
      <c r="E11" s="16">
        <v>1.12</v>
      </c>
      <c r="F11" s="16">
        <v>1.12</v>
      </c>
    </row>
    <row r="12" spans="1:6" ht="23.25" customHeight="1">
      <c r="A12" s="32" t="s">
        <v>40</v>
      </c>
      <c r="B12" s="33" t="s">
        <v>41</v>
      </c>
      <c r="C12" s="32" t="s">
        <v>37</v>
      </c>
      <c r="D12" s="16">
        <v>18.86</v>
      </c>
      <c r="E12" s="16">
        <v>18.86</v>
      </c>
      <c r="F12" s="16">
        <v>18.86</v>
      </c>
    </row>
    <row r="13" spans="1:6" ht="31.5">
      <c r="A13" s="32">
        <v>2</v>
      </c>
      <c r="B13" s="33" t="s">
        <v>18</v>
      </c>
      <c r="C13" s="32" t="s">
        <v>42</v>
      </c>
      <c r="D13" s="37">
        <v>0</v>
      </c>
      <c r="E13" s="37">
        <v>0</v>
      </c>
      <c r="F13" s="38">
        <v>0</v>
      </c>
    </row>
    <row r="14" spans="1:6" ht="47.25">
      <c r="A14" s="32">
        <v>3</v>
      </c>
      <c r="B14" s="33" t="s">
        <v>46</v>
      </c>
      <c r="C14" s="31" t="s">
        <v>37</v>
      </c>
      <c r="D14" s="16">
        <v>9</v>
      </c>
      <c r="E14" s="16">
        <v>9</v>
      </c>
      <c r="F14" s="16">
        <v>9</v>
      </c>
    </row>
    <row r="15" spans="1:6" ht="47.25">
      <c r="A15" s="32">
        <v>4</v>
      </c>
      <c r="B15" s="33" t="s">
        <v>47</v>
      </c>
      <c r="C15" s="31" t="s">
        <v>37</v>
      </c>
      <c r="D15" s="16">
        <v>0</v>
      </c>
      <c r="E15" s="16">
        <v>0</v>
      </c>
      <c r="F15" s="16">
        <v>0</v>
      </c>
    </row>
  </sheetData>
  <sheetProtection/>
  <mergeCells count="7">
    <mergeCell ref="A3:F3"/>
    <mergeCell ref="A4:F4"/>
    <mergeCell ref="D1:F1"/>
    <mergeCell ref="A6:A7"/>
    <mergeCell ref="B6:B7"/>
    <mergeCell ref="C6:C7"/>
    <mergeCell ref="D6:F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O37"/>
  <sheetViews>
    <sheetView tabSelected="1" view="pageBreakPreview" zoomScale="90" zoomScaleNormal="68" zoomScaleSheetLayoutView="90" workbookViewId="0" topLeftCell="A2">
      <pane ySplit="6" topLeftCell="A8" activePane="bottomLeft" state="frozen"/>
      <selection pane="topLeft" activeCell="A2" sqref="A2"/>
      <selection pane="bottomLeft" activeCell="B37" sqref="B37"/>
    </sheetView>
  </sheetViews>
  <sheetFormatPr defaultColWidth="9.140625" defaultRowHeight="12.75"/>
  <cols>
    <col min="1" max="1" width="9.7109375" style="3" customWidth="1"/>
    <col min="2" max="2" width="33.57421875" style="3" customWidth="1"/>
    <col min="3" max="3" width="13.7109375" style="4" customWidth="1"/>
    <col min="4" max="4" width="11.57421875" style="4" customWidth="1"/>
    <col min="5" max="5" width="12.8515625" style="3" customWidth="1"/>
    <col min="6" max="6" width="13.7109375" style="3" customWidth="1"/>
    <col min="7" max="7" width="11.57421875" style="3" customWidth="1"/>
    <col min="8" max="8" width="12.8515625" style="3" customWidth="1"/>
    <col min="9" max="9" width="13.7109375" style="3" customWidth="1"/>
    <col min="10" max="10" width="11.28125" style="3" customWidth="1"/>
    <col min="11" max="11" width="12.8515625" style="3" customWidth="1"/>
    <col min="12" max="12" width="14.8515625" style="3" customWidth="1"/>
    <col min="13" max="13" width="11.421875" style="3" customWidth="1"/>
    <col min="14" max="14" width="12.8515625" style="3" customWidth="1"/>
    <col min="15" max="15" width="22.00390625" style="3" customWidth="1"/>
    <col min="16" max="16384" width="9.140625" style="3" customWidth="1"/>
  </cols>
  <sheetData>
    <row r="1" ht="15.75" hidden="1"/>
    <row r="2" spans="2:15" ht="78" customHeight="1">
      <c r="B2" s="13"/>
      <c r="C2" s="61"/>
      <c r="D2" s="61"/>
      <c r="E2" s="61"/>
      <c r="F2" s="15"/>
      <c r="G2" s="15"/>
      <c r="H2" s="43"/>
      <c r="I2" s="43"/>
      <c r="J2" s="43"/>
      <c r="K2" s="43"/>
      <c r="L2" s="60" t="s">
        <v>78</v>
      </c>
      <c r="M2" s="60"/>
      <c r="N2" s="60"/>
      <c r="O2" s="43"/>
    </row>
    <row r="3" spans="1:15" ht="19.5" customHeight="1">
      <c r="A3" s="59" t="s">
        <v>80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12" t="s">
        <v>24</v>
      </c>
    </row>
    <row r="4" spans="1:14" ht="19.5" customHeight="1">
      <c r="A4" s="50" t="s">
        <v>79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5:14" ht="16.5" customHeight="1">
      <c r="E5" s="5"/>
      <c r="F5" s="5"/>
      <c r="G5" s="5"/>
      <c r="H5" s="5"/>
      <c r="I5" s="5"/>
      <c r="J5" s="5"/>
      <c r="K5" s="5"/>
      <c r="L5" s="5"/>
      <c r="M5" s="5"/>
      <c r="N5" s="5" t="s">
        <v>5</v>
      </c>
    </row>
    <row r="6" spans="1:14" ht="17.25" customHeight="1">
      <c r="A6" s="58" t="s">
        <v>6</v>
      </c>
      <c r="B6" s="58" t="s">
        <v>0</v>
      </c>
      <c r="C6" s="58" t="s">
        <v>19</v>
      </c>
      <c r="D6" s="58"/>
      <c r="E6" s="58"/>
      <c r="F6" s="58" t="s">
        <v>21</v>
      </c>
      <c r="G6" s="58"/>
      <c r="H6" s="58"/>
      <c r="I6" s="58" t="s">
        <v>20</v>
      </c>
      <c r="J6" s="58"/>
      <c r="K6" s="58"/>
      <c r="L6" s="58" t="s">
        <v>77</v>
      </c>
      <c r="M6" s="58"/>
      <c r="N6" s="58"/>
    </row>
    <row r="7" spans="1:14" ht="68.25" customHeight="1">
      <c r="A7" s="58"/>
      <c r="B7" s="58"/>
      <c r="C7" s="41" t="s">
        <v>9</v>
      </c>
      <c r="D7" s="41" t="s">
        <v>3</v>
      </c>
      <c r="E7" s="42" t="s">
        <v>4</v>
      </c>
      <c r="F7" s="41" t="s">
        <v>9</v>
      </c>
      <c r="G7" s="41" t="s">
        <v>3</v>
      </c>
      <c r="H7" s="42" t="s">
        <v>4</v>
      </c>
      <c r="I7" s="41" t="s">
        <v>9</v>
      </c>
      <c r="J7" s="41" t="s">
        <v>3</v>
      </c>
      <c r="K7" s="42" t="s">
        <v>4</v>
      </c>
      <c r="L7" s="41" t="s">
        <v>9</v>
      </c>
      <c r="M7" s="41" t="s">
        <v>3</v>
      </c>
      <c r="N7" s="42" t="s">
        <v>4</v>
      </c>
    </row>
    <row r="8" spans="1:14" ht="15.75">
      <c r="A8" s="6">
        <v>1</v>
      </c>
      <c r="B8" s="6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9</v>
      </c>
      <c r="M8" s="7">
        <v>10</v>
      </c>
      <c r="N8" s="7">
        <v>11</v>
      </c>
    </row>
    <row r="9" spans="1:14" ht="47.25">
      <c r="A9" s="6">
        <v>1</v>
      </c>
      <c r="B9" s="40" t="s">
        <v>49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</row>
    <row r="10" spans="1:14" ht="15.75">
      <c r="A10" s="6"/>
      <c r="B10" s="40" t="s">
        <v>50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pans="1:14" ht="47.25">
      <c r="A11" s="6" t="s">
        <v>1</v>
      </c>
      <c r="B11" s="40" t="s">
        <v>22</v>
      </c>
      <c r="C11" s="19">
        <v>1424.775</v>
      </c>
      <c r="D11" s="19">
        <v>1424.775</v>
      </c>
      <c r="E11" s="17">
        <v>0</v>
      </c>
      <c r="F11" s="36">
        <v>1465.8250000000003</v>
      </c>
      <c r="G11" s="19">
        <v>1461.795</v>
      </c>
      <c r="H11" s="36">
        <v>4.0300000000002</v>
      </c>
      <c r="I11" s="36">
        <v>1514.94354</v>
      </c>
      <c r="J11" s="19">
        <v>1509.96354</v>
      </c>
      <c r="K11" s="17">
        <v>4.980000000000018</v>
      </c>
      <c r="L11" s="36">
        <f>C11+F11+I11</f>
        <v>4405.543540000001</v>
      </c>
      <c r="M11" s="19">
        <f>D11+G11+J11</f>
        <v>4396.53354</v>
      </c>
      <c r="N11" s="17">
        <f>L11-M11</f>
        <v>9.010000000000218</v>
      </c>
    </row>
    <row r="12" spans="1:14" ht="15.75">
      <c r="A12" s="6" t="s">
        <v>2</v>
      </c>
      <c r="B12" s="40" t="s">
        <v>23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f aca="true" t="shared" si="0" ref="L12:L21">C12+F12+I12</f>
        <v>0</v>
      </c>
      <c r="M12" s="17">
        <f aca="true" t="shared" si="1" ref="M12:M21">D12+G12+J12</f>
        <v>0</v>
      </c>
      <c r="N12" s="17">
        <f aca="true" t="shared" si="2" ref="N12:N21">L12-M12</f>
        <v>0</v>
      </c>
    </row>
    <row r="13" spans="1:14" ht="31.5">
      <c r="A13" s="6" t="s">
        <v>40</v>
      </c>
      <c r="B13" s="40" t="s">
        <v>55</v>
      </c>
      <c r="C13" s="18">
        <v>0</v>
      </c>
      <c r="D13" s="19">
        <v>0</v>
      </c>
      <c r="E13" s="17">
        <v>0</v>
      </c>
      <c r="F13" s="14">
        <v>0</v>
      </c>
      <c r="G13" s="19">
        <v>0</v>
      </c>
      <c r="H13" s="17">
        <v>0</v>
      </c>
      <c r="I13" s="14">
        <v>0</v>
      </c>
      <c r="J13" s="19">
        <v>0</v>
      </c>
      <c r="K13" s="17">
        <v>0</v>
      </c>
      <c r="L13" s="17">
        <f t="shared" si="0"/>
        <v>0</v>
      </c>
      <c r="M13" s="19">
        <f t="shared" si="1"/>
        <v>0</v>
      </c>
      <c r="N13" s="17">
        <f t="shared" si="2"/>
        <v>0</v>
      </c>
    </row>
    <row r="14" spans="1:14" ht="47.25">
      <c r="A14" s="6" t="s">
        <v>51</v>
      </c>
      <c r="B14" s="40" t="s">
        <v>86</v>
      </c>
      <c r="C14" s="18">
        <v>163.529805</v>
      </c>
      <c r="D14" s="18">
        <v>163.534653968</v>
      </c>
      <c r="E14" s="18">
        <v>-0.004848967999993903</v>
      </c>
      <c r="F14" s="18">
        <v>169.64705999999998</v>
      </c>
      <c r="G14" s="18">
        <v>169.64705999999998</v>
      </c>
      <c r="H14" s="18">
        <v>0</v>
      </c>
      <c r="I14" s="18">
        <v>175.331235</v>
      </c>
      <c r="J14" s="18">
        <v>175.331235</v>
      </c>
      <c r="K14" s="18">
        <v>0</v>
      </c>
      <c r="L14" s="18">
        <f t="shared" si="0"/>
        <v>508.5081</v>
      </c>
      <c r="M14" s="18">
        <f t="shared" si="1"/>
        <v>508.51294896799993</v>
      </c>
      <c r="N14" s="18">
        <f t="shared" si="2"/>
        <v>-0.004848967999919296</v>
      </c>
    </row>
    <row r="15" spans="1:14" ht="31.5">
      <c r="A15" s="6" t="s">
        <v>52</v>
      </c>
      <c r="B15" s="40" t="s">
        <v>56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f t="shared" si="0"/>
        <v>0</v>
      </c>
      <c r="M15" s="17">
        <f t="shared" si="1"/>
        <v>0</v>
      </c>
      <c r="N15" s="17">
        <f t="shared" si="2"/>
        <v>0</v>
      </c>
    </row>
    <row r="16" spans="1:14" ht="15.75">
      <c r="A16" s="6" t="s">
        <v>53</v>
      </c>
      <c r="B16" s="40" t="s">
        <v>57</v>
      </c>
      <c r="C16" s="44">
        <v>273.19</v>
      </c>
      <c r="D16" s="44">
        <v>273.19</v>
      </c>
      <c r="E16" s="44">
        <v>0</v>
      </c>
      <c r="F16" s="44">
        <v>278.99</v>
      </c>
      <c r="G16" s="44">
        <v>278.99</v>
      </c>
      <c r="H16" s="44">
        <v>0</v>
      </c>
      <c r="I16" s="44">
        <v>284.38</v>
      </c>
      <c r="J16" s="44">
        <v>284.38</v>
      </c>
      <c r="K16" s="44">
        <v>0</v>
      </c>
      <c r="L16" s="46">
        <f t="shared" si="0"/>
        <v>836.5600000000001</v>
      </c>
      <c r="M16" s="46">
        <f t="shared" si="1"/>
        <v>836.5600000000001</v>
      </c>
      <c r="N16" s="46">
        <f t="shared" si="2"/>
        <v>0</v>
      </c>
    </row>
    <row r="17" spans="1:14" ht="47.25">
      <c r="A17" s="6" t="s">
        <v>54</v>
      </c>
      <c r="B17" s="40" t="s">
        <v>58</v>
      </c>
      <c r="C17" s="18">
        <v>1652.58871</v>
      </c>
      <c r="D17" s="18">
        <v>1346.562424149</v>
      </c>
      <c r="E17" s="17">
        <v>306.026285851</v>
      </c>
      <c r="F17" s="17">
        <v>1713.9759200000003</v>
      </c>
      <c r="G17" s="19">
        <v>1404.27688671992</v>
      </c>
      <c r="H17" s="17">
        <v>309.69903328008036</v>
      </c>
      <c r="I17" s="17">
        <v>1759.5363500000003</v>
      </c>
      <c r="J17" s="19">
        <v>1451.8931899357563</v>
      </c>
      <c r="K17" s="17">
        <v>307.64316006424406</v>
      </c>
      <c r="L17" s="17">
        <f t="shared" si="0"/>
        <v>5126.100980000001</v>
      </c>
      <c r="M17" s="19">
        <f t="shared" si="1"/>
        <v>4202.7325008046755</v>
      </c>
      <c r="N17" s="17">
        <f t="shared" si="2"/>
        <v>923.3684791953256</v>
      </c>
    </row>
    <row r="18" spans="1:14" ht="15.75">
      <c r="A18" s="11"/>
      <c r="B18" s="9" t="s">
        <v>50</v>
      </c>
      <c r="C18" s="18"/>
      <c r="D18" s="18"/>
      <c r="E18" s="17"/>
      <c r="F18" s="14"/>
      <c r="G18" s="19"/>
      <c r="H18" s="17"/>
      <c r="I18" s="14"/>
      <c r="J18" s="19"/>
      <c r="K18" s="17"/>
      <c r="L18" s="17"/>
      <c r="M18" s="19"/>
      <c r="N18" s="17"/>
    </row>
    <row r="19" spans="1:14" ht="20.25" customHeight="1">
      <c r="A19" s="11" t="s">
        <v>81</v>
      </c>
      <c r="B19" s="9" t="s">
        <v>44</v>
      </c>
      <c r="C19" s="18">
        <v>0</v>
      </c>
      <c r="D19" s="18">
        <v>0</v>
      </c>
      <c r="E19" s="17">
        <v>0</v>
      </c>
      <c r="F19" s="14">
        <v>0</v>
      </c>
      <c r="G19" s="19">
        <v>0</v>
      </c>
      <c r="H19" s="17">
        <v>0</v>
      </c>
      <c r="I19" s="14">
        <v>0</v>
      </c>
      <c r="J19" s="19">
        <v>0</v>
      </c>
      <c r="K19" s="17">
        <v>0</v>
      </c>
      <c r="L19" s="17">
        <f t="shared" si="0"/>
        <v>0</v>
      </c>
      <c r="M19" s="19">
        <f t="shared" si="1"/>
        <v>0</v>
      </c>
      <c r="N19" s="17">
        <f t="shared" si="2"/>
        <v>0</v>
      </c>
    </row>
    <row r="20" spans="1:14" ht="35.25" customHeight="1">
      <c r="A20" s="11" t="s">
        <v>82</v>
      </c>
      <c r="B20" s="9" t="s">
        <v>45</v>
      </c>
      <c r="C20" s="18">
        <v>502.07941500000004</v>
      </c>
      <c r="D20" s="18">
        <v>505.58941500000003</v>
      </c>
      <c r="E20" s="17">
        <v>-3.509999999999991</v>
      </c>
      <c r="F20" s="14">
        <v>520.43118</v>
      </c>
      <c r="G20" s="19">
        <v>519.94118</v>
      </c>
      <c r="H20" s="17">
        <v>0.4900000000000091</v>
      </c>
      <c r="I20" s="14">
        <v>525.993705</v>
      </c>
      <c r="J20" s="19">
        <v>525.993705</v>
      </c>
      <c r="K20" s="17">
        <v>0</v>
      </c>
      <c r="L20" s="17">
        <f t="shared" si="0"/>
        <v>1548.5043</v>
      </c>
      <c r="M20" s="19">
        <f t="shared" si="1"/>
        <v>1551.5243</v>
      </c>
      <c r="N20" s="17">
        <f t="shared" si="2"/>
        <v>-3.019999999999982</v>
      </c>
    </row>
    <row r="21" spans="1:14" ht="66" customHeight="1">
      <c r="A21" s="11" t="s">
        <v>83</v>
      </c>
      <c r="B21" s="9" t="s">
        <v>85</v>
      </c>
      <c r="C21" s="18">
        <v>490.58941500000003</v>
      </c>
      <c r="D21" s="18">
        <v>490.58941500000003</v>
      </c>
      <c r="E21" s="18">
        <v>0</v>
      </c>
      <c r="F21" s="18">
        <v>508.94118000000003</v>
      </c>
      <c r="G21" s="18">
        <v>508.94118000000003</v>
      </c>
      <c r="H21" s="18">
        <v>0</v>
      </c>
      <c r="I21" s="18">
        <v>525.993705</v>
      </c>
      <c r="J21" s="18">
        <v>525.993705</v>
      </c>
      <c r="K21" s="18">
        <v>0</v>
      </c>
      <c r="L21" s="18">
        <f t="shared" si="0"/>
        <v>1525.5243</v>
      </c>
      <c r="M21" s="18">
        <f t="shared" si="1"/>
        <v>1525.5243</v>
      </c>
      <c r="N21" s="18">
        <f t="shared" si="2"/>
        <v>0</v>
      </c>
    </row>
    <row r="22" spans="1:14" ht="54" customHeight="1">
      <c r="A22" s="11" t="s">
        <v>84</v>
      </c>
      <c r="B22" s="10" t="s">
        <v>88</v>
      </c>
      <c r="C22" s="18">
        <v>1150.509295</v>
      </c>
      <c r="D22" s="18">
        <v>840.9730091490001</v>
      </c>
      <c r="E22" s="17">
        <v>309.536285851</v>
      </c>
      <c r="F22" s="17">
        <v>1193.5447400000003</v>
      </c>
      <c r="G22" s="19">
        <v>884.3357067199199</v>
      </c>
      <c r="H22" s="17">
        <v>309.20903328008035</v>
      </c>
      <c r="I22" s="17">
        <v>1233.5426450000002</v>
      </c>
      <c r="J22" s="19">
        <v>925.8994849357562</v>
      </c>
      <c r="K22" s="17">
        <v>307.64316006424406</v>
      </c>
      <c r="L22" s="17">
        <f aca="true" t="shared" si="3" ref="L22:L37">C22+F22+I22</f>
        <v>3577.5966800000006</v>
      </c>
      <c r="M22" s="19">
        <f aca="true" t="shared" si="4" ref="M22:M37">D22+G22+J22</f>
        <v>2651.2082008046764</v>
      </c>
      <c r="N22" s="17">
        <f aca="true" t="shared" si="5" ref="N22:N37">L22-M22</f>
        <v>926.3884791953242</v>
      </c>
    </row>
    <row r="23" spans="1:14" ht="66" customHeight="1">
      <c r="A23" s="11" t="s">
        <v>89</v>
      </c>
      <c r="B23" s="9" t="s">
        <v>87</v>
      </c>
      <c r="C23" s="18">
        <v>990.9892950000001</v>
      </c>
      <c r="D23" s="18">
        <v>840.9730091490001</v>
      </c>
      <c r="E23" s="18">
        <v>150.01628585100013</v>
      </c>
      <c r="F23" s="18">
        <v>1028.0597400000001</v>
      </c>
      <c r="G23" s="18">
        <v>884.3357067199199</v>
      </c>
      <c r="H23" s="18">
        <v>143.72403328008014</v>
      </c>
      <c r="I23" s="18">
        <v>1062.5076450000001</v>
      </c>
      <c r="J23" s="18">
        <v>925.8994849357562</v>
      </c>
      <c r="K23" s="18">
        <v>136.60816006424392</v>
      </c>
      <c r="L23" s="18">
        <f t="shared" si="3"/>
        <v>3081.5566800000006</v>
      </c>
      <c r="M23" s="18">
        <f t="shared" si="4"/>
        <v>2651.2082008046764</v>
      </c>
      <c r="N23" s="18">
        <f t="shared" si="5"/>
        <v>430.3484791953242</v>
      </c>
    </row>
    <row r="24" spans="1:14" ht="33.75" customHeight="1">
      <c r="A24" s="11"/>
      <c r="B24" s="9" t="s">
        <v>90</v>
      </c>
      <c r="C24" s="48">
        <f>C11+C12+C13+C14+C15+C16+C17</f>
        <v>3514.0835150000003</v>
      </c>
      <c r="D24" s="48">
        <f aca="true" t="shared" si="6" ref="D24:K24">D11+D12+D13+D14+D15+D16+D17</f>
        <v>3208.062078117</v>
      </c>
      <c r="E24" s="48">
        <f t="shared" si="6"/>
        <v>306.02143688300004</v>
      </c>
      <c r="F24" s="48">
        <f t="shared" si="6"/>
        <v>3628.4379800000006</v>
      </c>
      <c r="G24" s="48">
        <f t="shared" si="6"/>
        <v>3314.7089467199203</v>
      </c>
      <c r="H24" s="48">
        <f t="shared" si="6"/>
        <v>313.72903328008056</v>
      </c>
      <c r="I24" s="48">
        <f t="shared" si="6"/>
        <v>3734.1911250000003</v>
      </c>
      <c r="J24" s="48">
        <f t="shared" si="6"/>
        <v>3421.567964935756</v>
      </c>
      <c r="K24" s="48">
        <f t="shared" si="6"/>
        <v>312.6231600642441</v>
      </c>
      <c r="L24" s="48">
        <f t="shared" si="3"/>
        <v>10876.712620000002</v>
      </c>
      <c r="M24" s="48">
        <f t="shared" si="4"/>
        <v>9944.338989772677</v>
      </c>
      <c r="N24" s="48">
        <f t="shared" si="5"/>
        <v>932.3736302273246</v>
      </c>
    </row>
    <row r="25" spans="1:14" ht="21" customHeight="1">
      <c r="A25" s="6">
        <v>2</v>
      </c>
      <c r="B25" s="40" t="s">
        <v>59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7">
        <f t="shared" si="3"/>
        <v>0</v>
      </c>
      <c r="M25" s="47">
        <f t="shared" si="4"/>
        <v>0</v>
      </c>
      <c r="N25" s="47">
        <f t="shared" si="5"/>
        <v>0</v>
      </c>
    </row>
    <row r="26" spans="1:14" ht="15.75">
      <c r="A26" s="6"/>
      <c r="B26" s="40" t="s">
        <v>50</v>
      </c>
      <c r="C26" s="39"/>
      <c r="D26" s="39"/>
      <c r="E26" s="39"/>
      <c r="F26" s="39"/>
      <c r="G26" s="39"/>
      <c r="H26" s="39"/>
      <c r="I26" s="39"/>
      <c r="J26" s="39"/>
      <c r="K26" s="39"/>
      <c r="L26" s="46">
        <f t="shared" si="3"/>
        <v>0</v>
      </c>
      <c r="M26" s="46">
        <f t="shared" si="4"/>
        <v>0</v>
      </c>
      <c r="N26" s="46">
        <f t="shared" si="5"/>
        <v>0</v>
      </c>
    </row>
    <row r="27" spans="1:14" ht="31.5">
      <c r="A27" s="6" t="s">
        <v>43</v>
      </c>
      <c r="B27" s="40" t="s">
        <v>60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7">
        <f t="shared" si="3"/>
        <v>0</v>
      </c>
      <c r="M27" s="47">
        <f t="shared" si="4"/>
        <v>0</v>
      </c>
      <c r="N27" s="47">
        <f t="shared" si="5"/>
        <v>0</v>
      </c>
    </row>
    <row r="28" spans="1:14" ht="15.75">
      <c r="A28" s="6" t="s">
        <v>61</v>
      </c>
      <c r="B28" s="40" t="s">
        <v>64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7">
        <f t="shared" si="3"/>
        <v>0</v>
      </c>
      <c r="M28" s="47">
        <f t="shared" si="4"/>
        <v>0</v>
      </c>
      <c r="N28" s="47">
        <f t="shared" si="5"/>
        <v>0</v>
      </c>
    </row>
    <row r="29" spans="1:14" ht="47.25">
      <c r="A29" s="6" t="s">
        <v>62</v>
      </c>
      <c r="B29" s="40" t="s">
        <v>65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7">
        <f t="shared" si="3"/>
        <v>0</v>
      </c>
      <c r="M29" s="47">
        <f t="shared" si="4"/>
        <v>0</v>
      </c>
      <c r="N29" s="47">
        <f t="shared" si="5"/>
        <v>0</v>
      </c>
    </row>
    <row r="30" spans="1:14" ht="31.5">
      <c r="A30" s="6" t="s">
        <v>63</v>
      </c>
      <c r="B30" s="40" t="s">
        <v>66</v>
      </c>
      <c r="C30" s="45">
        <v>0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7">
        <f t="shared" si="3"/>
        <v>0</v>
      </c>
      <c r="M30" s="47">
        <f t="shared" si="4"/>
        <v>0</v>
      </c>
      <c r="N30" s="47">
        <f t="shared" si="5"/>
        <v>0</v>
      </c>
    </row>
    <row r="31" spans="1:14" ht="94.5">
      <c r="A31" s="6" t="s">
        <v>67</v>
      </c>
      <c r="B31" s="40" t="s">
        <v>68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7">
        <f t="shared" si="3"/>
        <v>0</v>
      </c>
      <c r="M31" s="47">
        <f t="shared" si="4"/>
        <v>0</v>
      </c>
      <c r="N31" s="47">
        <f t="shared" si="5"/>
        <v>0</v>
      </c>
    </row>
    <row r="32" spans="1:14" ht="63">
      <c r="A32" s="6" t="s">
        <v>73</v>
      </c>
      <c r="B32" s="40" t="s">
        <v>69</v>
      </c>
      <c r="C32" s="45">
        <v>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7">
        <f t="shared" si="3"/>
        <v>0</v>
      </c>
      <c r="M32" s="47">
        <f t="shared" si="4"/>
        <v>0</v>
      </c>
      <c r="N32" s="47">
        <f t="shared" si="5"/>
        <v>0</v>
      </c>
    </row>
    <row r="33" spans="1:14" ht="63">
      <c r="A33" s="6" t="s">
        <v>74</v>
      </c>
      <c r="B33" s="40" t="s">
        <v>70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7">
        <f t="shared" si="3"/>
        <v>0</v>
      </c>
      <c r="M33" s="47">
        <f t="shared" si="4"/>
        <v>0</v>
      </c>
      <c r="N33" s="47">
        <f t="shared" si="5"/>
        <v>0</v>
      </c>
    </row>
    <row r="34" spans="1:14" ht="15.75">
      <c r="A34" s="6" t="s">
        <v>75</v>
      </c>
      <c r="B34" s="40" t="s">
        <v>71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7">
        <f t="shared" si="3"/>
        <v>0</v>
      </c>
      <c r="M34" s="47">
        <f t="shared" si="4"/>
        <v>0</v>
      </c>
      <c r="N34" s="47">
        <f t="shared" si="5"/>
        <v>0</v>
      </c>
    </row>
    <row r="35" spans="1:14" ht="63">
      <c r="A35" s="6" t="s">
        <v>76</v>
      </c>
      <c r="B35" s="40" t="s">
        <v>72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7">
        <f t="shared" si="3"/>
        <v>0</v>
      </c>
      <c r="M35" s="47">
        <f t="shared" si="4"/>
        <v>0</v>
      </c>
      <c r="N35" s="47">
        <f t="shared" si="5"/>
        <v>0</v>
      </c>
    </row>
    <row r="36" spans="1:14" ht="40.5" customHeight="1">
      <c r="A36" s="6"/>
      <c r="B36" s="40" t="s">
        <v>91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7">
        <f t="shared" si="3"/>
        <v>0</v>
      </c>
      <c r="M36" s="47">
        <f t="shared" si="4"/>
        <v>0</v>
      </c>
      <c r="N36" s="47">
        <f t="shared" si="5"/>
        <v>0</v>
      </c>
    </row>
    <row r="37" spans="1:14" ht="84" customHeight="1">
      <c r="A37" s="11">
        <v>3</v>
      </c>
      <c r="B37" s="10" t="s">
        <v>92</v>
      </c>
      <c r="C37" s="18">
        <v>3514.0835150000003</v>
      </c>
      <c r="D37" s="18">
        <v>3208.062078117</v>
      </c>
      <c r="E37" s="17">
        <v>306.0214368830002</v>
      </c>
      <c r="F37" s="17">
        <v>3628.4379800000006</v>
      </c>
      <c r="G37" s="19">
        <v>3314.7089467199203</v>
      </c>
      <c r="H37" s="17">
        <v>313.72903328008033</v>
      </c>
      <c r="I37" s="17">
        <v>3734.1911250000003</v>
      </c>
      <c r="J37" s="19">
        <v>3421.567964935756</v>
      </c>
      <c r="K37" s="17">
        <v>312.6231600642441</v>
      </c>
      <c r="L37" s="17">
        <f t="shared" si="3"/>
        <v>10876.712620000002</v>
      </c>
      <c r="M37" s="19">
        <f t="shared" si="4"/>
        <v>9944.338989772677</v>
      </c>
      <c r="N37" s="17">
        <f t="shared" si="5"/>
        <v>932.3736302273246</v>
      </c>
    </row>
  </sheetData>
  <sheetProtection/>
  <mergeCells count="10">
    <mergeCell ref="L6:N6"/>
    <mergeCell ref="A3:N3"/>
    <mergeCell ref="A4:N4"/>
    <mergeCell ref="L2:N2"/>
    <mergeCell ref="A6:A7"/>
    <mergeCell ref="B6:B7"/>
    <mergeCell ref="C6:E6"/>
    <mergeCell ref="C2:E2"/>
    <mergeCell ref="F6:H6"/>
    <mergeCell ref="I6:K6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landscape" paperSize="9" scale="65" r:id="rId1"/>
  <headerFooter>
    <oddHeader>&amp;C&amp;P</oddHeader>
  </headerFooter>
  <colBreaks count="1" manualBreakCount="1">
    <brk id="14" max="65535" man="1"/>
  </colBreaks>
  <ignoredErrors>
    <ignoredError sqref="E38:K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D19" sqref="D19"/>
    </sheetView>
  </sheetViews>
  <sheetFormatPr defaultColWidth="9.140625" defaultRowHeight="12.75"/>
  <cols>
    <col min="1" max="1" width="5.28125" style="22" customWidth="1"/>
    <col min="2" max="2" width="30.28125" style="22" customWidth="1"/>
    <col min="3" max="9" width="13.00390625" style="22" customWidth="1"/>
    <col min="10" max="16384" width="9.140625" style="22" customWidth="1"/>
  </cols>
  <sheetData>
    <row r="1" spans="6:12" ht="57.75" customHeight="1">
      <c r="F1" s="23"/>
      <c r="G1" s="61" t="s">
        <v>95</v>
      </c>
      <c r="H1" s="63"/>
      <c r="I1" s="63"/>
      <c r="J1" s="24"/>
      <c r="K1" s="24"/>
      <c r="L1" s="24"/>
    </row>
    <row r="3" spans="1:12" ht="49.5" customHeight="1">
      <c r="A3" s="64" t="s">
        <v>96</v>
      </c>
      <c r="B3" s="65"/>
      <c r="C3" s="65"/>
      <c r="D3" s="65"/>
      <c r="E3" s="65"/>
      <c r="F3" s="65"/>
      <c r="G3" s="65"/>
      <c r="H3" s="65"/>
      <c r="I3" s="65"/>
      <c r="J3" s="25"/>
      <c r="K3" s="25"/>
      <c r="L3" s="25"/>
    </row>
    <row r="5" spans="1:9" s="26" customFormat="1" ht="50.25" customHeight="1">
      <c r="A5" s="66" t="s">
        <v>6</v>
      </c>
      <c r="B5" s="66" t="s">
        <v>10</v>
      </c>
      <c r="C5" s="66" t="s">
        <v>8</v>
      </c>
      <c r="D5" s="66" t="s">
        <v>25</v>
      </c>
      <c r="E5" s="66"/>
      <c r="F5" s="66"/>
      <c r="G5" s="66"/>
      <c r="H5" s="66"/>
      <c r="I5" s="66"/>
    </row>
    <row r="6" spans="1:9" s="26" customFormat="1" ht="55.5" customHeight="1">
      <c r="A6" s="66"/>
      <c r="B6" s="66"/>
      <c r="C6" s="66"/>
      <c r="D6" s="27" t="s">
        <v>26</v>
      </c>
      <c r="E6" s="27" t="s">
        <v>27</v>
      </c>
      <c r="F6" s="27" t="s">
        <v>28</v>
      </c>
      <c r="G6" s="27" t="s">
        <v>29</v>
      </c>
      <c r="H6" s="8" t="s">
        <v>30</v>
      </c>
      <c r="I6" s="8" t="s">
        <v>31</v>
      </c>
    </row>
    <row r="7" spans="1:9" s="26" customFormat="1" ht="15.75">
      <c r="A7" s="21">
        <v>1</v>
      </c>
      <c r="B7" s="21">
        <v>2</v>
      </c>
      <c r="C7" s="21">
        <v>3</v>
      </c>
      <c r="D7" s="28">
        <v>4</v>
      </c>
      <c r="E7" s="28">
        <v>5</v>
      </c>
      <c r="F7" s="28">
        <v>6</v>
      </c>
      <c r="G7" s="28">
        <v>7</v>
      </c>
      <c r="H7" s="29"/>
      <c r="I7" s="29"/>
    </row>
    <row r="8" spans="1:9" s="26" customFormat="1" ht="52.5" customHeight="1">
      <c r="A8" s="21" t="s">
        <v>32</v>
      </c>
      <c r="B8" s="20" t="s">
        <v>11</v>
      </c>
      <c r="C8" s="21" t="s">
        <v>12</v>
      </c>
      <c r="D8" s="30">
        <v>166.62</v>
      </c>
      <c r="E8" s="30">
        <v>173.39</v>
      </c>
      <c r="F8" s="30">
        <v>173.39</v>
      </c>
      <c r="G8" s="30">
        <v>178.65</v>
      </c>
      <c r="H8" s="30">
        <v>178.65</v>
      </c>
      <c r="I8" s="30">
        <v>184.71</v>
      </c>
    </row>
    <row r="9" spans="1:9" ht="52.5" customHeight="1">
      <c r="A9" s="21" t="s">
        <v>33</v>
      </c>
      <c r="B9" s="20" t="s">
        <v>13</v>
      </c>
      <c r="C9" s="21" t="s">
        <v>12</v>
      </c>
      <c r="D9" s="30">
        <v>166.62</v>
      </c>
      <c r="E9" s="30">
        <v>173.39</v>
      </c>
      <c r="F9" s="30">
        <v>173.39</v>
      </c>
      <c r="G9" s="30">
        <v>178.65</v>
      </c>
      <c r="H9" s="30">
        <v>178.65</v>
      </c>
      <c r="I9" s="30">
        <v>184.71</v>
      </c>
    </row>
    <row r="11" spans="1:9" ht="56.25" customHeight="1">
      <c r="A11" s="62" t="s">
        <v>14</v>
      </c>
      <c r="B11" s="62"/>
      <c r="C11" s="62"/>
      <c r="D11" s="62"/>
      <c r="E11" s="62"/>
      <c r="F11" s="62"/>
      <c r="G11" s="62"/>
      <c r="H11" s="62"/>
      <c r="I11" s="62"/>
    </row>
  </sheetData>
  <sheetProtection/>
  <mergeCells count="7">
    <mergeCell ref="A11:I11"/>
    <mergeCell ref="G1:I1"/>
    <mergeCell ref="A3:I3"/>
    <mergeCell ref="A5:A6"/>
    <mergeCell ref="B5:B6"/>
    <mergeCell ref="C5:C6"/>
    <mergeCell ref="D5:I5"/>
  </mergeCells>
  <printOptions/>
  <pageMargins left="1.1811023622047245" right="0.5905511811023623" top="0.7874015748031497" bottom="0.7874015748031497" header="0.31496062992125984" footer="0.31496062992125984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Аверяскина</cp:lastModifiedBy>
  <cp:lastPrinted>2013-11-06T04:53:12Z</cp:lastPrinted>
  <dcterms:created xsi:type="dcterms:W3CDTF">1996-10-08T23:32:33Z</dcterms:created>
  <dcterms:modified xsi:type="dcterms:W3CDTF">2013-11-06T09:56:04Z</dcterms:modified>
  <cp:category/>
  <cp:version/>
  <cp:contentType/>
  <cp:contentStatus/>
</cp:coreProperties>
</file>